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5520" tabRatio="883" activeTab="0"/>
  </bookViews>
  <sheets>
    <sheet name="Terra 2003" sheetId="1" r:id="rId1"/>
    <sheet name="Móviles" sheetId="2" r:id="rId2"/>
    <sheet name="Sheet4" sheetId="3" r:id="rId3"/>
    <sheet name="Sheet5" sheetId="4" r:id="rId4"/>
    <sheet name="Sheet3" sheetId="5" r:id="rId5"/>
  </sheets>
  <definedNames>
    <definedName name="_xlnm.Print_Area" localSheetId="1">'Móviles'!$A$1:$I$17</definedName>
    <definedName name="_xlnm.Print_Area" localSheetId="4">'Sheet3'!$A$1:$H$34</definedName>
    <definedName name="_xlnm.Print_Area" localSheetId="2">'Sheet4'!$A$1:$D$28</definedName>
    <definedName name="_xlnm.Print_Area" localSheetId="3">'Sheet5'!$A$1:$G$41</definedName>
    <definedName name="_xlnm.Print_Area" localSheetId="0">'Terra 2003'!$A$1:$F$45</definedName>
  </definedNames>
  <calcPr fullCalcOnLoad="1"/>
</workbook>
</file>

<file path=xl/sharedStrings.xml><?xml version="1.0" encoding="utf-8"?>
<sst xmlns="http://schemas.openxmlformats.org/spreadsheetml/2006/main" count="177" uniqueCount="118">
  <si>
    <t>Figure 10. Peer Group - EV/Sales Mutiples, 2003E-05F</t>
  </si>
  <si>
    <t>Terra Lycos</t>
  </si>
  <si>
    <t>T-Online</t>
  </si>
  <si>
    <t>Wanadoo</t>
  </si>
  <si>
    <t>Tiscali</t>
  </si>
  <si>
    <t>European ISPs</t>
  </si>
  <si>
    <t>Terra Lycos discount (%)</t>
  </si>
  <si>
    <t>Yahoo</t>
  </si>
  <si>
    <t>AOL</t>
  </si>
  <si>
    <t>USPeers</t>
  </si>
  <si>
    <t>Terra Lycos valuation (€)</t>
  </si>
  <si>
    <t>Market Cap</t>
  </si>
  <si>
    <t>(€mn)</t>
  </si>
  <si>
    <t>EV/Sales</t>
  </si>
  <si>
    <t>2003E</t>
  </si>
  <si>
    <t>2004F</t>
  </si>
  <si>
    <t>2005F</t>
  </si>
  <si>
    <t>Figure 11. Peer Group - EV/Subscribers, 2003E-05F</t>
  </si>
  <si>
    <t>EV/Subscriber</t>
  </si>
  <si>
    <t>EV/Gross Profit</t>
  </si>
  <si>
    <t>Figure 12 Peer Group EV/Gross Profirt, 2003E-05F</t>
  </si>
  <si>
    <t>Mobile comps</t>
  </si>
  <si>
    <t>Vodafone</t>
  </si>
  <si>
    <t>TIM</t>
  </si>
  <si>
    <t>Orange</t>
  </si>
  <si>
    <t>Bouygues</t>
  </si>
  <si>
    <t>Tele2</t>
  </si>
  <si>
    <t>COSMOTE</t>
  </si>
  <si>
    <t>Mobistar</t>
  </si>
  <si>
    <t>Panafon</t>
  </si>
  <si>
    <t>Elisa</t>
  </si>
  <si>
    <t>SonaeCom</t>
  </si>
  <si>
    <t>Market cap</t>
  </si>
  <si>
    <t>eu'm</t>
  </si>
  <si>
    <t>EV/</t>
  </si>
  <si>
    <t>EBITDA</t>
  </si>
  <si>
    <t>2004E</t>
  </si>
  <si>
    <t>2005E</t>
  </si>
  <si>
    <t>PE ratio</t>
  </si>
  <si>
    <t>Full Sample Distribution of Aggregate Tgransaction Values, Dollar Returns</t>
  </si>
  <si>
    <t>and Percentage Returns Sorted by Announcement Year</t>
  </si>
  <si>
    <t>Year</t>
  </si>
  <si>
    <t>n</t>
  </si>
  <si>
    <t>Aggregate</t>
  </si>
  <si>
    <t>Transaction</t>
  </si>
  <si>
    <t>Value</t>
  </si>
  <si>
    <t>Dollar</t>
  </si>
  <si>
    <t>Return</t>
  </si>
  <si>
    <t>Car(-1,+1)</t>
  </si>
  <si>
    <t>Abnormal</t>
  </si>
  <si>
    <t>Gain</t>
  </si>
  <si>
    <t>Synergy</t>
  </si>
  <si>
    <t>1980-1990</t>
  </si>
  <si>
    <t>1991-2001</t>
  </si>
  <si>
    <t>1998-2001</t>
  </si>
  <si>
    <t>1980-2001</t>
  </si>
  <si>
    <t>Large loss deals sample distribution sorted announcement year</t>
  </si>
  <si>
    <t>Announcement</t>
  </si>
  <si>
    <t>Transaction Value</t>
  </si>
  <si>
    <t>Dollar Return</t>
  </si>
  <si>
    <t>$0</t>
  </si>
  <si>
    <t>Firm and deal characteristics: Large loss deals versus other deals</t>
  </si>
  <si>
    <t>Transaction value (TV)</t>
  </si>
  <si>
    <t>TV/Assets (market)</t>
  </si>
  <si>
    <t>TV/Equity (market)</t>
  </si>
  <si>
    <t>Days to completion</t>
  </si>
  <si>
    <t>Cash in payment (%)</t>
  </si>
  <si>
    <t>Equity in payment (%)</t>
  </si>
  <si>
    <t>Pure cash deal (%)</t>
  </si>
  <si>
    <t>Pure equity deal (%)</t>
  </si>
  <si>
    <t>Hostile deal (%)</t>
  </si>
  <si>
    <t>Same industry (%)</t>
  </si>
  <si>
    <t>Private target (%)</t>
  </si>
  <si>
    <t>(1)</t>
  </si>
  <si>
    <t>(2)</t>
  </si>
  <si>
    <t>(3)</t>
  </si>
  <si>
    <t>(1)-(2)</t>
  </si>
  <si>
    <t>(2)-(3)</t>
  </si>
  <si>
    <t>(1)-(3)</t>
  </si>
  <si>
    <t>0,6</t>
  </si>
  <si>
    <t>-18,2</t>
  </si>
  <si>
    <t>-1,0</t>
  </si>
  <si>
    <t>0,5</t>
  </si>
  <si>
    <t>8,2</t>
  </si>
  <si>
    <t>1980-1997</t>
  </si>
  <si>
    <t>Large loss</t>
  </si>
  <si>
    <t>Other</t>
  </si>
  <si>
    <t>All</t>
  </si>
  <si>
    <t>Differences</t>
  </si>
  <si>
    <t>Market Capitalization</t>
  </si>
  <si>
    <t>Tobin's q</t>
  </si>
  <si>
    <t>Debt/Assets(market)</t>
  </si>
  <si>
    <t>Debt/Assets (book)</t>
  </si>
  <si>
    <t>mm02</t>
  </si>
  <si>
    <t>2003E X</t>
  </si>
  <si>
    <t>(-9,4)</t>
  </si>
  <si>
    <t>(-14,5)</t>
  </si>
  <si>
    <t>Average (big cap:PE, FCF yield ex mmO2)</t>
  </si>
  <si>
    <t>Average (small cap, EV/EBITDA ex Bouygues, PE, FCF yield ex SonaeCom</t>
  </si>
  <si>
    <t>Average (PE ex mmO2, EV/EBITDA ex Bouygues, PE, FCF yield ex SonaeCom)</t>
  </si>
  <si>
    <t>119</t>
  </si>
  <si>
    <t>0,059</t>
  </si>
  <si>
    <t>-0,088</t>
  </si>
  <si>
    <t>-21,4</t>
  </si>
  <si>
    <t>Pulic target (%)</t>
  </si>
  <si>
    <t>Susidiary target (%)</t>
  </si>
  <si>
    <t>Assets (ook)</t>
  </si>
  <si>
    <t>Ind. Adjusted Toin's q</t>
  </si>
  <si>
    <t>OCF/Assets (ook)</t>
  </si>
  <si>
    <t>Cash/Assets (book)</t>
  </si>
  <si>
    <t>9,8</t>
  </si>
  <si>
    <t>-1,6</t>
  </si>
  <si>
    <t>-0,043</t>
  </si>
  <si>
    <t>1991-1997</t>
  </si>
  <si>
    <t>Promedio</t>
  </si>
  <si>
    <t>MAX</t>
  </si>
  <si>
    <t>min</t>
  </si>
  <si>
    <t>Telefonica móviles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</si>
</sst>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#,##0.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1.421875" style="0" customWidth="1"/>
    <col min="2" max="3" width="13.421875" style="0" customWidth="1"/>
    <col min="4" max="4" width="14.140625" style="0" bestFit="1" customWidth="1"/>
  </cols>
  <sheetData>
    <row r="1" s="3" customFormat="1" ht="12.75">
      <c r="A1" s="3" t="s">
        <v>0</v>
      </c>
    </row>
    <row r="2" spans="2:6" s="4" customFormat="1" ht="12.75">
      <c r="B2" s="5" t="s">
        <v>11</v>
      </c>
      <c r="C2" s="5" t="s">
        <v>13</v>
      </c>
      <c r="D2" s="5" t="s">
        <v>13</v>
      </c>
      <c r="E2" s="5" t="s">
        <v>13</v>
      </c>
      <c r="F2" s="5"/>
    </row>
    <row r="3" spans="2:6" s="4" customFormat="1" ht="12.75">
      <c r="B3" s="6" t="s">
        <v>12</v>
      </c>
      <c r="C3" s="6" t="s">
        <v>14</v>
      </c>
      <c r="D3" s="6" t="s">
        <v>15</v>
      </c>
      <c r="E3" s="6" t="s">
        <v>16</v>
      </c>
      <c r="F3" s="6" t="s">
        <v>114</v>
      </c>
    </row>
    <row r="4" spans="1:5" ht="12.75">
      <c r="A4" t="s">
        <v>1</v>
      </c>
      <c r="B4">
        <v>2.597</v>
      </c>
      <c r="C4">
        <v>1.6</v>
      </c>
      <c r="D4">
        <v>1.4</v>
      </c>
      <c r="E4">
        <v>1.2</v>
      </c>
    </row>
    <row r="5" spans="1:5" ht="12.75">
      <c r="A5" t="s">
        <v>2</v>
      </c>
      <c r="B5">
        <v>6.976</v>
      </c>
      <c r="C5">
        <v>2.3</v>
      </c>
      <c r="D5">
        <v>1.7</v>
      </c>
      <c r="E5">
        <v>1.3</v>
      </c>
    </row>
    <row r="6" spans="1:5" ht="12.75">
      <c r="A6" t="s">
        <v>3</v>
      </c>
      <c r="B6">
        <v>6.516</v>
      </c>
      <c r="C6">
        <v>2.3</v>
      </c>
      <c r="D6">
        <v>1.9</v>
      </c>
      <c r="E6">
        <v>1.7</v>
      </c>
    </row>
    <row r="7" spans="1:5" ht="12.75">
      <c r="A7" t="s">
        <v>4</v>
      </c>
      <c r="B7">
        <v>1.443</v>
      </c>
      <c r="C7">
        <v>0.8</v>
      </c>
      <c r="D7">
        <v>0.6</v>
      </c>
      <c r="E7">
        <v>0.5</v>
      </c>
    </row>
    <row r="8" spans="1:5" ht="12.75">
      <c r="A8" t="s">
        <v>5</v>
      </c>
      <c r="B8">
        <f>SUM(B4:B7)</f>
        <v>17.532</v>
      </c>
      <c r="C8">
        <v>2.1</v>
      </c>
      <c r="D8">
        <v>1.7</v>
      </c>
      <c r="E8">
        <v>1.4</v>
      </c>
    </row>
    <row r="9" spans="1:7" ht="12.75">
      <c r="A9" s="1" t="s">
        <v>6</v>
      </c>
      <c r="B9" s="1"/>
      <c r="C9" s="1">
        <v>23.4</v>
      </c>
      <c r="D9" s="1">
        <v>17.7</v>
      </c>
      <c r="E9" s="1">
        <v>14.1</v>
      </c>
      <c r="F9" s="1"/>
      <c r="G9" s="1"/>
    </row>
    <row r="10" spans="1:5" ht="12.75">
      <c r="A10" t="s">
        <v>7</v>
      </c>
      <c r="B10" s="2">
        <v>10.97</v>
      </c>
      <c r="C10" s="2">
        <v>8.2</v>
      </c>
      <c r="D10" s="2">
        <v>7.4</v>
      </c>
      <c r="E10" s="2">
        <v>6.6</v>
      </c>
    </row>
    <row r="11" spans="1:5" ht="12.75">
      <c r="A11" t="s">
        <v>8</v>
      </c>
      <c r="B11" s="2">
        <v>43.267</v>
      </c>
      <c r="C11" s="2">
        <v>1.6</v>
      </c>
      <c r="D11" s="2">
        <v>1.4</v>
      </c>
      <c r="E11" s="2">
        <v>1.3</v>
      </c>
    </row>
    <row r="12" spans="1:5" ht="12.75">
      <c r="A12" t="s">
        <v>9</v>
      </c>
      <c r="B12" s="2">
        <v>54.237</v>
      </c>
      <c r="C12" s="2">
        <v>2.9</v>
      </c>
      <c r="D12" s="2">
        <v>2.6</v>
      </c>
      <c r="E12" s="2">
        <v>2.4</v>
      </c>
    </row>
    <row r="13" spans="1:5" ht="12.75">
      <c r="A13" t="s">
        <v>6</v>
      </c>
      <c r="C13" s="2">
        <v>46.5</v>
      </c>
      <c r="D13" s="2">
        <v>48.3</v>
      </c>
      <c r="E13" s="2">
        <v>50.5</v>
      </c>
    </row>
    <row r="14" spans="1:6" ht="12.75">
      <c r="A14" t="s">
        <v>10</v>
      </c>
      <c r="C14" s="2">
        <v>4.7</v>
      </c>
      <c r="D14" s="2">
        <v>4.7</v>
      </c>
      <c r="E14" s="2">
        <v>4.8</v>
      </c>
      <c r="F14" s="2">
        <v>4.7</v>
      </c>
    </row>
    <row r="18" ht="12.75">
      <c r="A18" s="3" t="s">
        <v>17</v>
      </c>
    </row>
    <row r="20" spans="2:6" s="4" customFormat="1" ht="12.75">
      <c r="B20" s="5" t="s">
        <v>18</v>
      </c>
      <c r="C20" s="5" t="s">
        <v>18</v>
      </c>
      <c r="D20" s="5" t="s">
        <v>18</v>
      </c>
      <c r="E20" s="5"/>
      <c r="F20" s="5"/>
    </row>
    <row r="21" spans="2:6" s="4" customFormat="1" ht="12.75">
      <c r="B21" s="6" t="s">
        <v>14</v>
      </c>
      <c r="C21" s="6" t="s">
        <v>15</v>
      </c>
      <c r="D21" s="6" t="s">
        <v>16</v>
      </c>
      <c r="E21" s="5"/>
      <c r="F21" s="6" t="s">
        <v>114</v>
      </c>
    </row>
    <row r="22" spans="1:4" ht="12.75">
      <c r="A22" t="s">
        <v>1</v>
      </c>
      <c r="B22">
        <v>214.8</v>
      </c>
      <c r="C22">
        <v>189.2</v>
      </c>
      <c r="D22">
        <v>169.8</v>
      </c>
    </row>
    <row r="23" spans="1:4" ht="12.75">
      <c r="A23" t="s">
        <v>2</v>
      </c>
      <c r="B23">
        <v>324.7</v>
      </c>
      <c r="C23">
        <v>282.6</v>
      </c>
      <c r="D23">
        <v>244.3</v>
      </c>
    </row>
    <row r="24" spans="1:4" ht="12.75">
      <c r="A24" t="s">
        <v>3</v>
      </c>
      <c r="B24">
        <v>329.7</v>
      </c>
      <c r="C24">
        <v>289.9</v>
      </c>
      <c r="D24">
        <v>261.2</v>
      </c>
    </row>
    <row r="25" spans="1:4" ht="12.75">
      <c r="A25" t="s">
        <v>4</v>
      </c>
      <c r="B25">
        <v>214.1</v>
      </c>
      <c r="C25">
        <v>153.9</v>
      </c>
      <c r="D25">
        <v>121.8</v>
      </c>
    </row>
    <row r="26" spans="1:4" ht="12.75">
      <c r="A26" t="s">
        <v>5</v>
      </c>
      <c r="B26">
        <v>301.2</v>
      </c>
      <c r="C26">
        <v>260.9</v>
      </c>
      <c r="D26">
        <v>229.5</v>
      </c>
    </row>
    <row r="27" spans="1:4" ht="12.75">
      <c r="A27" s="1" t="s">
        <v>6</v>
      </c>
      <c r="B27">
        <v>28.7</v>
      </c>
      <c r="C27">
        <v>27.5</v>
      </c>
      <c r="D27">
        <v>26</v>
      </c>
    </row>
    <row r="28" spans="1:6" ht="12.75">
      <c r="A28" s="2" t="s">
        <v>10</v>
      </c>
      <c r="B28">
        <v>6.4</v>
      </c>
      <c r="C28">
        <v>6.3</v>
      </c>
      <c r="D28">
        <v>6.1</v>
      </c>
      <c r="F28">
        <v>6.3</v>
      </c>
    </row>
    <row r="31" ht="12.75">
      <c r="A31" s="3" t="s">
        <v>20</v>
      </c>
    </row>
    <row r="32" spans="2:4" s="4" customFormat="1" ht="12.75">
      <c r="B32" s="4" t="s">
        <v>19</v>
      </c>
      <c r="C32" s="4" t="s">
        <v>19</v>
      </c>
      <c r="D32" s="4" t="s">
        <v>19</v>
      </c>
    </row>
    <row r="33" spans="2:6" s="4" customFormat="1" ht="12.75">
      <c r="B33" s="6" t="s">
        <v>14</v>
      </c>
      <c r="C33" s="6" t="s">
        <v>15</v>
      </c>
      <c r="D33" s="6" t="s">
        <v>16</v>
      </c>
      <c r="F33" s="6" t="s">
        <v>114</v>
      </c>
    </row>
    <row r="34" spans="1:4" ht="12.75">
      <c r="A34" t="s">
        <v>1</v>
      </c>
      <c r="B34">
        <v>2.8</v>
      </c>
      <c r="C34">
        <v>2.3</v>
      </c>
      <c r="D34">
        <v>1.9</v>
      </c>
    </row>
    <row r="35" spans="1:4" ht="12.75">
      <c r="A35" t="s">
        <v>2</v>
      </c>
      <c r="B35">
        <v>3.4</v>
      </c>
      <c r="C35">
        <v>2.4</v>
      </c>
      <c r="D35">
        <v>1.7</v>
      </c>
    </row>
    <row r="36" spans="1:4" ht="12.75">
      <c r="A36" t="s">
        <v>3</v>
      </c>
      <c r="B36">
        <v>10.3</v>
      </c>
      <c r="C36">
        <v>6.1</v>
      </c>
      <c r="D36">
        <v>4.6</v>
      </c>
    </row>
    <row r="37" spans="1:4" ht="12.75">
      <c r="A37" t="s">
        <v>4</v>
      </c>
      <c r="B37">
        <v>1.7</v>
      </c>
      <c r="C37">
        <v>1.3</v>
      </c>
      <c r="D37">
        <v>1.2</v>
      </c>
    </row>
    <row r="38" spans="1:4" ht="12.75">
      <c r="A38" t="s">
        <v>5</v>
      </c>
      <c r="B38">
        <v>5.7</v>
      </c>
      <c r="C38">
        <v>3.7</v>
      </c>
      <c r="D38">
        <v>2.8</v>
      </c>
    </row>
    <row r="39" spans="1:4" ht="12.75">
      <c r="A39" s="1" t="s">
        <v>6</v>
      </c>
      <c r="B39">
        <v>51.3</v>
      </c>
      <c r="C39">
        <v>36.1</v>
      </c>
      <c r="D39">
        <v>30.5</v>
      </c>
    </row>
    <row r="40" spans="1:4" ht="12.75">
      <c r="A40" t="s">
        <v>7</v>
      </c>
      <c r="B40">
        <v>3.9</v>
      </c>
      <c r="C40">
        <v>3.1</v>
      </c>
      <c r="D40">
        <v>2.5</v>
      </c>
    </row>
    <row r="41" spans="1:4" ht="12.75">
      <c r="A41" t="s">
        <v>8</v>
      </c>
      <c r="B41">
        <v>2</v>
      </c>
      <c r="C41">
        <v>1.6</v>
      </c>
      <c r="D41">
        <v>1.3</v>
      </c>
    </row>
    <row r="42" spans="1:4" ht="12.75">
      <c r="A42" t="s">
        <v>9</v>
      </c>
      <c r="B42">
        <v>2.4</v>
      </c>
      <c r="C42">
        <v>1.9</v>
      </c>
      <c r="D42">
        <v>1.6</v>
      </c>
    </row>
    <row r="43" spans="1:4" ht="12.75">
      <c r="A43" t="s">
        <v>6</v>
      </c>
      <c r="B43">
        <v>-15.7</v>
      </c>
      <c r="C43">
        <v>-23.1</v>
      </c>
      <c r="D43">
        <v>-21.9</v>
      </c>
    </row>
    <row r="44" spans="1:6" ht="12.75">
      <c r="A44" t="s">
        <v>10</v>
      </c>
      <c r="B44">
        <v>4.9</v>
      </c>
      <c r="C44">
        <v>4.3</v>
      </c>
      <c r="D44">
        <v>4.1</v>
      </c>
      <c r="F44">
        <v>4.4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3" sqref="A3:I24"/>
    </sheetView>
  </sheetViews>
  <sheetFormatPr defaultColWidth="9.140625" defaultRowHeight="12.75"/>
  <cols>
    <col min="1" max="1" width="57.421875" style="16" customWidth="1"/>
    <col min="2" max="2" width="10.28125" style="16" bestFit="1" customWidth="1"/>
    <col min="3" max="5" width="9.140625" style="16" customWidth="1"/>
    <col min="6" max="6" width="9.28125" style="16" bestFit="1" customWidth="1"/>
    <col min="7" max="16384" width="9.140625" style="16" customWidth="1"/>
  </cols>
  <sheetData>
    <row r="1" ht="11.25">
      <c r="A1" s="16" t="s">
        <v>21</v>
      </c>
    </row>
    <row r="3" spans="2:9" s="17" customFormat="1" ht="11.25">
      <c r="B3" s="17" t="s">
        <v>32</v>
      </c>
      <c r="C3" s="17" t="s">
        <v>34</v>
      </c>
      <c r="D3" s="17" t="s">
        <v>34</v>
      </c>
      <c r="E3" s="17" t="s">
        <v>34</v>
      </c>
      <c r="F3" s="17" t="s">
        <v>34</v>
      </c>
      <c r="G3" s="17" t="s">
        <v>38</v>
      </c>
      <c r="H3" s="17" t="s">
        <v>38</v>
      </c>
      <c r="I3" s="17" t="s">
        <v>38</v>
      </c>
    </row>
    <row r="4" spans="2:9" s="17" customFormat="1" ht="11.25">
      <c r="B4" s="17" t="s">
        <v>33</v>
      </c>
      <c r="C4" s="17" t="s">
        <v>35</v>
      </c>
      <c r="D4" s="17" t="s">
        <v>35</v>
      </c>
      <c r="E4" s="17" t="s">
        <v>35</v>
      </c>
      <c r="F4" s="17" t="s">
        <v>35</v>
      </c>
      <c r="G4" s="17" t="s">
        <v>14</v>
      </c>
      <c r="H4" s="17" t="s">
        <v>36</v>
      </c>
      <c r="I4" s="17" t="s">
        <v>37</v>
      </c>
    </row>
    <row r="5" spans="3:6" s="17" customFormat="1" ht="11.25">
      <c r="C5" s="17" t="s">
        <v>94</v>
      </c>
      <c r="D5" s="17" t="s">
        <v>36</v>
      </c>
      <c r="E5" s="17" t="s">
        <v>36</v>
      </c>
      <c r="F5" s="17" t="s">
        <v>37</v>
      </c>
    </row>
    <row r="6" spans="1:9" ht="11.25">
      <c r="A6" s="16" t="s">
        <v>22</v>
      </c>
      <c r="B6" s="16">
        <v>118.128</v>
      </c>
      <c r="C6" s="16">
        <v>7.5</v>
      </c>
      <c r="D6" s="16">
        <v>6.4</v>
      </c>
      <c r="E6" s="16">
        <v>5.7</v>
      </c>
      <c r="F6" s="18">
        <v>0.117</v>
      </c>
      <c r="G6" s="19">
        <v>15.8</v>
      </c>
      <c r="H6" s="19">
        <v>14.3</v>
      </c>
      <c r="I6" s="16">
        <v>13.1</v>
      </c>
    </row>
    <row r="7" spans="1:9" ht="11.25">
      <c r="A7" s="16" t="s">
        <v>23</v>
      </c>
      <c r="B7" s="16">
        <v>34.242</v>
      </c>
      <c r="C7" s="16">
        <v>6.5</v>
      </c>
      <c r="D7" s="16">
        <v>6.3</v>
      </c>
      <c r="E7" s="16">
        <v>6.2</v>
      </c>
      <c r="F7" s="18">
        <v>0.056</v>
      </c>
      <c r="G7" s="19">
        <v>17.5</v>
      </c>
      <c r="H7" s="19">
        <v>16.2</v>
      </c>
      <c r="I7" s="16">
        <v>14.9</v>
      </c>
    </row>
    <row r="8" spans="1:9" ht="11.25">
      <c r="A8" s="16" t="s">
        <v>24</v>
      </c>
      <c r="B8" s="16">
        <v>45.715</v>
      </c>
      <c r="C8" s="16">
        <v>7.5</v>
      </c>
      <c r="D8" s="16">
        <v>6.4</v>
      </c>
      <c r="E8" s="16">
        <v>5.4</v>
      </c>
      <c r="F8" s="18">
        <v>0.108</v>
      </c>
      <c r="G8" s="19">
        <v>22.6</v>
      </c>
      <c r="H8" s="19">
        <v>18.7</v>
      </c>
      <c r="I8" s="16">
        <v>16.2</v>
      </c>
    </row>
    <row r="9" spans="1:9" ht="11.25">
      <c r="A9" s="16" t="s">
        <v>117</v>
      </c>
      <c r="B9" s="16">
        <v>31.197</v>
      </c>
      <c r="C9" s="16">
        <v>8.2</v>
      </c>
      <c r="D9" s="16">
        <v>6.7</v>
      </c>
      <c r="E9" s="16">
        <v>6</v>
      </c>
      <c r="F9" s="18">
        <v>0.12</v>
      </c>
      <c r="G9" s="19">
        <v>19.1</v>
      </c>
      <c r="H9" s="19">
        <v>15.7</v>
      </c>
      <c r="I9" s="16">
        <v>14.1</v>
      </c>
    </row>
    <row r="10" spans="1:9" ht="11.25">
      <c r="A10" s="16" t="s">
        <v>93</v>
      </c>
      <c r="B10" s="16">
        <v>7.967</v>
      </c>
      <c r="C10" s="16">
        <v>5.3</v>
      </c>
      <c r="D10" s="16">
        <v>4</v>
      </c>
      <c r="E10" s="16">
        <v>3.3</v>
      </c>
      <c r="F10" s="18">
        <v>0.294</v>
      </c>
      <c r="G10" s="19">
        <v>57.5</v>
      </c>
      <c r="H10" s="19">
        <v>264.4</v>
      </c>
      <c r="I10" s="16">
        <v>88.2</v>
      </c>
    </row>
    <row r="11" spans="1:9" ht="11.25">
      <c r="A11" s="16" t="s">
        <v>25</v>
      </c>
      <c r="B11" s="16">
        <v>8.085</v>
      </c>
      <c r="C11" s="16">
        <v>1.4</v>
      </c>
      <c r="D11" s="16">
        <v>0.7</v>
      </c>
      <c r="E11" s="16">
        <v>0</v>
      </c>
      <c r="F11" s="18">
        <v>0.148</v>
      </c>
      <c r="G11" s="19">
        <v>25.7</v>
      </c>
      <c r="H11" s="19">
        <v>18.4</v>
      </c>
      <c r="I11" s="16">
        <v>15.3</v>
      </c>
    </row>
    <row r="12" spans="1:9" ht="11.25">
      <c r="A12" s="16" t="s">
        <v>26</v>
      </c>
      <c r="B12" s="16">
        <v>6.096</v>
      </c>
      <c r="C12" s="16">
        <v>9.8</v>
      </c>
      <c r="D12" s="16">
        <v>7.9</v>
      </c>
      <c r="E12" s="16">
        <v>6.4</v>
      </c>
      <c r="F12" s="18">
        <v>0.186</v>
      </c>
      <c r="G12" s="19">
        <v>17</v>
      </c>
      <c r="H12" s="19">
        <v>13.5</v>
      </c>
      <c r="I12" s="16">
        <v>11.1</v>
      </c>
    </row>
    <row r="13" spans="1:9" ht="11.25">
      <c r="A13" s="16" t="s">
        <v>27</v>
      </c>
      <c r="B13" s="16">
        <v>3.525</v>
      </c>
      <c r="C13" s="16">
        <v>7.2</v>
      </c>
      <c r="D13" s="16">
        <v>6</v>
      </c>
      <c r="E13" s="16">
        <v>5</v>
      </c>
      <c r="F13" s="18">
        <v>0.148</v>
      </c>
      <c r="G13" s="19">
        <v>13.9</v>
      </c>
      <c r="H13" s="19">
        <v>12</v>
      </c>
      <c r="I13" s="16">
        <v>10.4</v>
      </c>
    </row>
    <row r="14" spans="1:9" ht="11.25">
      <c r="A14" s="16" t="s">
        <v>28</v>
      </c>
      <c r="B14" s="16">
        <v>2.876</v>
      </c>
      <c r="C14" s="16">
        <v>8.3</v>
      </c>
      <c r="D14" s="16">
        <v>6.5</v>
      </c>
      <c r="E14" s="16">
        <v>5.4</v>
      </c>
      <c r="F14" s="18">
        <v>0.182</v>
      </c>
      <c r="G14" s="19">
        <v>13.7</v>
      </c>
      <c r="H14" s="19">
        <v>11.7</v>
      </c>
      <c r="I14" s="16">
        <v>12.1</v>
      </c>
    </row>
    <row r="15" spans="1:9" ht="11.25">
      <c r="A15" s="16" t="s">
        <v>29</v>
      </c>
      <c r="B15" s="16">
        <v>3.26</v>
      </c>
      <c r="C15" s="16">
        <v>6.4</v>
      </c>
      <c r="D15" s="16">
        <v>5.3</v>
      </c>
      <c r="E15" s="16">
        <v>4.6</v>
      </c>
      <c r="F15" s="18">
        <v>0.121</v>
      </c>
      <c r="G15" s="19">
        <v>13.3</v>
      </c>
      <c r="H15" s="19">
        <v>11.6</v>
      </c>
      <c r="I15" s="16">
        <v>10.5</v>
      </c>
    </row>
    <row r="16" spans="1:9" ht="11.25">
      <c r="A16" s="16" t="s">
        <v>30</v>
      </c>
      <c r="B16" s="16">
        <v>1.415</v>
      </c>
      <c r="C16" s="16">
        <v>5.4</v>
      </c>
      <c r="D16" s="16">
        <v>4.7</v>
      </c>
      <c r="E16" s="16">
        <v>4</v>
      </c>
      <c r="F16" s="18">
        <v>0.085</v>
      </c>
      <c r="G16" s="19">
        <v>16.8</v>
      </c>
      <c r="H16" s="19">
        <v>13.4</v>
      </c>
      <c r="I16" s="16">
        <v>10.5</v>
      </c>
    </row>
    <row r="17" spans="1:9" ht="11.25">
      <c r="A17" s="16" t="s">
        <v>31</v>
      </c>
      <c r="B17" s="16">
        <v>471</v>
      </c>
      <c r="C17" s="16">
        <v>8.3</v>
      </c>
      <c r="D17" s="16">
        <v>7.3</v>
      </c>
      <c r="E17" s="16">
        <v>6.2</v>
      </c>
      <c r="F17" s="18">
        <v>0.164</v>
      </c>
      <c r="G17" s="19" t="s">
        <v>95</v>
      </c>
      <c r="H17" s="19" t="s">
        <v>96</v>
      </c>
      <c r="I17" s="16">
        <v>79.6</v>
      </c>
    </row>
    <row r="18" spans="7:8" ht="11.25">
      <c r="G18" s="19"/>
      <c r="H18" s="19"/>
    </row>
    <row r="19" spans="1:9" ht="11.25">
      <c r="A19" s="16" t="s">
        <v>97</v>
      </c>
      <c r="C19" s="16">
        <v>7</v>
      </c>
      <c r="D19" s="16">
        <v>6</v>
      </c>
      <c r="E19" s="16">
        <v>5.3</v>
      </c>
      <c r="F19" s="20">
        <v>0.139</v>
      </c>
      <c r="G19" s="19">
        <v>17.5</v>
      </c>
      <c r="H19" s="19">
        <v>15.4</v>
      </c>
      <c r="I19" s="16">
        <v>14.1</v>
      </c>
    </row>
    <row r="20" spans="1:9" ht="11.25">
      <c r="A20" s="16" t="s">
        <v>98</v>
      </c>
      <c r="C20" s="16">
        <v>7.1</v>
      </c>
      <c r="D20" s="16">
        <v>5.9</v>
      </c>
      <c r="E20" s="16">
        <v>5</v>
      </c>
      <c r="F20" s="20">
        <v>0.141</v>
      </c>
      <c r="G20" s="19">
        <v>15.8</v>
      </c>
      <c r="H20" s="19">
        <v>12.8</v>
      </c>
      <c r="I20" s="16">
        <v>11.4</v>
      </c>
    </row>
    <row r="21" spans="1:9" ht="11.25">
      <c r="A21" s="16" t="s">
        <v>99</v>
      </c>
      <c r="C21" s="16">
        <v>7.1</v>
      </c>
      <c r="D21" s="16">
        <v>5.9</v>
      </c>
      <c r="E21" s="16">
        <v>5.1</v>
      </c>
      <c r="F21" s="20">
        <v>0.14</v>
      </c>
      <c r="G21" s="19">
        <v>17</v>
      </c>
      <c r="H21" s="19">
        <v>14.2</v>
      </c>
      <c r="I21" s="16">
        <v>12.7</v>
      </c>
    </row>
    <row r="22" spans="1:9" ht="11.25">
      <c r="A22" s="16" t="s">
        <v>114</v>
      </c>
      <c r="C22" s="21">
        <f>AVERAGE(C6:C17)</f>
        <v>6.816666666666667</v>
      </c>
      <c r="D22" s="21">
        <f aca="true" t="shared" si="0" ref="D22:I22">AVERAGE(D6:D17)</f>
        <v>5.683333333333334</v>
      </c>
      <c r="E22" s="21">
        <f t="shared" si="0"/>
        <v>4.8500000000000005</v>
      </c>
      <c r="F22" s="21">
        <f t="shared" si="0"/>
        <v>0.1440833333333333</v>
      </c>
      <c r="G22" s="21">
        <f t="shared" si="0"/>
        <v>21.172727272727272</v>
      </c>
      <c r="H22" s="21">
        <f t="shared" si="0"/>
        <v>37.26363636363636</v>
      </c>
      <c r="I22" s="21">
        <f t="shared" si="0"/>
        <v>24.666666666666668</v>
      </c>
    </row>
    <row r="23" spans="1:9" ht="11.25">
      <c r="A23" s="16" t="s">
        <v>115</v>
      </c>
      <c r="C23" s="16">
        <f>MAX(C6:C16)</f>
        <v>9.8</v>
      </c>
      <c r="D23" s="16">
        <f aca="true" t="shared" si="1" ref="D23:I23">MAX(D6:D16)</f>
        <v>7.9</v>
      </c>
      <c r="E23" s="16">
        <f t="shared" si="1"/>
        <v>6.4</v>
      </c>
      <c r="F23" s="16">
        <f t="shared" si="1"/>
        <v>0.294</v>
      </c>
      <c r="G23" s="16">
        <f t="shared" si="1"/>
        <v>57.5</v>
      </c>
      <c r="H23" s="16">
        <f t="shared" si="1"/>
        <v>264.4</v>
      </c>
      <c r="I23" s="16">
        <f t="shared" si="1"/>
        <v>88.2</v>
      </c>
    </row>
    <row r="24" spans="1:9" ht="11.25">
      <c r="A24" s="16" t="s">
        <v>116</v>
      </c>
      <c r="C24" s="16">
        <f>MIN(C6:C16)</f>
        <v>1.4</v>
      </c>
      <c r="D24" s="16">
        <f aca="true" t="shared" si="2" ref="D24:I24">MIN(D6:D16)</f>
        <v>0.7</v>
      </c>
      <c r="E24" s="16">
        <f t="shared" si="2"/>
        <v>0</v>
      </c>
      <c r="F24" s="16">
        <f t="shared" si="2"/>
        <v>0.056</v>
      </c>
      <c r="G24" s="16">
        <f t="shared" si="2"/>
        <v>13.3</v>
      </c>
      <c r="H24" s="16">
        <f t="shared" si="2"/>
        <v>11.6</v>
      </c>
      <c r="I24" s="16">
        <f t="shared" si="2"/>
        <v>10.4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27" sqref="F27"/>
    </sheetView>
  </sheetViews>
  <sheetFormatPr defaultColWidth="9.140625" defaultRowHeight="12.75"/>
  <cols>
    <col min="1" max="1" width="14.28125" style="0" customWidth="1"/>
    <col min="3" max="3" width="15.8515625" style="0" customWidth="1"/>
    <col min="4" max="4" width="14.28125" style="0" customWidth="1"/>
  </cols>
  <sheetData>
    <row r="1" ht="12.75">
      <c r="A1" t="s">
        <v>56</v>
      </c>
    </row>
    <row r="3" spans="1:4" s="4" customFormat="1" ht="12.75">
      <c r="A3" s="4" t="s">
        <v>57</v>
      </c>
      <c r="C3" s="4" t="s">
        <v>43</v>
      </c>
      <c r="D3" s="4" t="s">
        <v>43</v>
      </c>
    </row>
    <row r="4" spans="1:4" s="4" customFormat="1" ht="12.75">
      <c r="A4" s="4" t="s">
        <v>41</v>
      </c>
      <c r="B4" s="4" t="s">
        <v>42</v>
      </c>
      <c r="C4" s="4" t="s">
        <v>58</v>
      </c>
      <c r="D4" s="4" t="s">
        <v>59</v>
      </c>
    </row>
    <row r="6" spans="1:4" ht="12.75">
      <c r="A6">
        <v>1980</v>
      </c>
      <c r="B6">
        <v>0</v>
      </c>
      <c r="C6" s="12" t="s">
        <v>60</v>
      </c>
      <c r="D6" s="12" t="s">
        <v>60</v>
      </c>
    </row>
    <row r="7" spans="1:4" ht="12.75">
      <c r="A7">
        <v>1981</v>
      </c>
      <c r="B7">
        <v>2</v>
      </c>
      <c r="C7" s="12">
        <v>17000</v>
      </c>
      <c r="D7" s="12">
        <v>-2782</v>
      </c>
    </row>
    <row r="8" spans="1:4" ht="12.75">
      <c r="A8">
        <v>1982</v>
      </c>
      <c r="B8">
        <v>0</v>
      </c>
      <c r="C8" s="12">
        <v>0</v>
      </c>
      <c r="D8" s="12">
        <v>0</v>
      </c>
    </row>
    <row r="9" spans="1:4" ht="12.75">
      <c r="A9">
        <v>1983</v>
      </c>
      <c r="B9">
        <v>0</v>
      </c>
      <c r="C9" s="12">
        <v>0</v>
      </c>
      <c r="D9" s="12">
        <v>0</v>
      </c>
    </row>
    <row r="10" spans="1:4" ht="12.75">
      <c r="A10">
        <v>1984</v>
      </c>
      <c r="B10">
        <v>0</v>
      </c>
      <c r="C10" s="12">
        <v>0</v>
      </c>
      <c r="D10" s="12">
        <v>0</v>
      </c>
    </row>
    <row r="11" spans="1:4" ht="12.75">
      <c r="A11">
        <v>1985</v>
      </c>
      <c r="B11">
        <v>0</v>
      </c>
      <c r="C11" s="12">
        <v>0</v>
      </c>
      <c r="D11" s="12">
        <v>0</v>
      </c>
    </row>
    <row r="12" spans="1:4" ht="12.75">
      <c r="A12">
        <v>1986</v>
      </c>
      <c r="B12">
        <v>1</v>
      </c>
      <c r="C12" s="12">
        <v>617</v>
      </c>
      <c r="D12" s="12">
        <v>-1237</v>
      </c>
    </row>
    <row r="13" spans="1:4" ht="12.75">
      <c r="A13">
        <v>1987</v>
      </c>
      <c r="B13">
        <v>1</v>
      </c>
      <c r="C13" s="12">
        <v>219</v>
      </c>
      <c r="D13" s="12">
        <v>-1152</v>
      </c>
    </row>
    <row r="14" spans="1:4" ht="12.75">
      <c r="A14">
        <v>1988</v>
      </c>
      <c r="B14">
        <v>1</v>
      </c>
      <c r="C14" s="12">
        <v>6957</v>
      </c>
      <c r="D14" s="12">
        <v>-2659</v>
      </c>
    </row>
    <row r="15" spans="1:4" ht="12.75">
      <c r="A15">
        <v>1989</v>
      </c>
      <c r="B15">
        <v>0</v>
      </c>
      <c r="C15" s="12">
        <v>0</v>
      </c>
      <c r="D15" s="12">
        <v>0</v>
      </c>
    </row>
    <row r="16" spans="1:4" ht="12.75">
      <c r="A16">
        <v>1990</v>
      </c>
      <c r="B16">
        <v>2</v>
      </c>
      <c r="C16" s="12">
        <v>9316</v>
      </c>
      <c r="D16" s="12">
        <v>-2748</v>
      </c>
    </row>
    <row r="17" spans="1:4" ht="12.75">
      <c r="A17">
        <v>1991</v>
      </c>
      <c r="B17">
        <v>0</v>
      </c>
      <c r="C17" s="12">
        <v>0</v>
      </c>
      <c r="D17" s="12">
        <v>0</v>
      </c>
    </row>
    <row r="18" spans="1:4" ht="12.75">
      <c r="A18">
        <v>1992</v>
      </c>
      <c r="B18">
        <v>0</v>
      </c>
      <c r="C18" s="12">
        <v>0</v>
      </c>
      <c r="D18" s="12">
        <v>0</v>
      </c>
    </row>
    <row r="19" spans="1:4" ht="12.75">
      <c r="A19">
        <v>1993</v>
      </c>
      <c r="B19">
        <v>1</v>
      </c>
      <c r="C19" s="12">
        <v>7243</v>
      </c>
      <c r="D19" s="12">
        <v>-2180</v>
      </c>
    </row>
    <row r="20" spans="1:4" ht="12.75">
      <c r="A20">
        <v>1994</v>
      </c>
      <c r="B20">
        <v>1</v>
      </c>
      <c r="C20" s="12">
        <v>4559</v>
      </c>
      <c r="D20" s="12">
        <v>-3034</v>
      </c>
    </row>
    <row r="21" spans="1:4" ht="12.75">
      <c r="A21">
        <v>1995</v>
      </c>
      <c r="B21">
        <v>1</v>
      </c>
      <c r="C21" s="12">
        <v>3640</v>
      </c>
      <c r="D21" s="12">
        <v>-1866</v>
      </c>
    </row>
    <row r="22" spans="1:4" ht="12.75">
      <c r="A22">
        <v>1996</v>
      </c>
      <c r="B22">
        <v>2</v>
      </c>
      <c r="C22" s="12">
        <v>18258</v>
      </c>
      <c r="D22" s="12">
        <v>-6468</v>
      </c>
    </row>
    <row r="23" spans="1:4" ht="12.75">
      <c r="A23">
        <v>1997</v>
      </c>
      <c r="B23">
        <v>5</v>
      </c>
      <c r="C23" s="12">
        <v>26202</v>
      </c>
      <c r="D23" s="12">
        <v>-9184</v>
      </c>
    </row>
    <row r="24" spans="1:4" ht="12.75">
      <c r="A24">
        <v>1998</v>
      </c>
      <c r="B24">
        <v>17</v>
      </c>
      <c r="C24" s="12">
        <v>216792</v>
      </c>
      <c r="D24" s="12">
        <v>-46912</v>
      </c>
    </row>
    <row r="25" spans="1:4" ht="12.75">
      <c r="A25">
        <v>1999</v>
      </c>
      <c r="B25">
        <v>19</v>
      </c>
      <c r="C25" s="12">
        <v>290565</v>
      </c>
      <c r="D25" s="12">
        <v>-98765</v>
      </c>
    </row>
    <row r="26" spans="1:4" ht="12.75">
      <c r="A26">
        <v>2000</v>
      </c>
      <c r="B26">
        <v>38</v>
      </c>
      <c r="C26" s="12">
        <v>254361</v>
      </c>
      <c r="D26" s="12">
        <v>-211250</v>
      </c>
    </row>
    <row r="27" spans="1:4" ht="12.75">
      <c r="A27">
        <v>2001</v>
      </c>
      <c r="B27">
        <v>13</v>
      </c>
      <c r="C27" s="12">
        <v>102986</v>
      </c>
      <c r="D27" s="12">
        <v>-39661</v>
      </c>
    </row>
    <row r="28" spans="2:4" ht="12.75">
      <c r="B28">
        <f>SUM(B6:B27)</f>
        <v>104</v>
      </c>
      <c r="C28" s="12">
        <f>SUM(C7:C27)</f>
        <v>958715</v>
      </c>
      <c r="D28" s="12">
        <f>SUM(D7:D27)</f>
        <v>-429898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1">
      <selection activeCell="H33" sqref="H33"/>
    </sheetView>
  </sheetViews>
  <sheetFormatPr defaultColWidth="9.140625" defaultRowHeight="12.75"/>
  <cols>
    <col min="1" max="1" width="20.140625" style="0" customWidth="1"/>
  </cols>
  <sheetData>
    <row r="1" ht="12.75">
      <c r="A1" t="s">
        <v>61</v>
      </c>
    </row>
    <row r="5" spans="2:4" ht="12.75">
      <c r="B5" t="s">
        <v>54</v>
      </c>
      <c r="C5" t="s">
        <v>54</v>
      </c>
      <c r="D5" t="s">
        <v>84</v>
      </c>
    </row>
    <row r="6" spans="2:7" ht="14.25" customHeight="1">
      <c r="B6" s="4" t="s">
        <v>85</v>
      </c>
      <c r="C6" s="4" t="s">
        <v>86</v>
      </c>
      <c r="D6" s="4" t="s">
        <v>87</v>
      </c>
      <c r="E6" s="15" t="s">
        <v>88</v>
      </c>
      <c r="F6" s="15"/>
      <c r="G6" s="15"/>
    </row>
    <row r="7" spans="2:7" s="9" customFormat="1" ht="12.75"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</row>
    <row r="8" spans="1:7" ht="12.75">
      <c r="A8" t="s">
        <v>62</v>
      </c>
      <c r="B8" s="7">
        <v>9.586</v>
      </c>
      <c r="C8" s="7">
        <v>268</v>
      </c>
      <c r="D8" s="7">
        <v>149</v>
      </c>
      <c r="E8" s="7">
        <v>9.317</v>
      </c>
      <c r="F8" s="8" t="s">
        <v>100</v>
      </c>
      <c r="G8" s="7">
        <v>9.437</v>
      </c>
    </row>
    <row r="9" spans="2:7" ht="12.75">
      <c r="B9" s="7"/>
      <c r="C9" s="7"/>
      <c r="D9" s="7"/>
      <c r="E9" s="7"/>
      <c r="F9" s="7"/>
      <c r="G9" s="7"/>
    </row>
    <row r="10" spans="1:7" ht="12.75">
      <c r="A10" t="s">
        <v>63</v>
      </c>
      <c r="B10" s="7">
        <v>0.198</v>
      </c>
      <c r="C10" s="7">
        <v>0.157</v>
      </c>
      <c r="D10" s="7">
        <v>0.2</v>
      </c>
      <c r="E10" s="7">
        <v>0.042</v>
      </c>
      <c r="F10" s="8" t="s">
        <v>112</v>
      </c>
      <c r="G10" s="7">
        <v>-0.002</v>
      </c>
    </row>
    <row r="11" spans="2:7" ht="12.75">
      <c r="B11" s="7"/>
      <c r="C11" s="7"/>
      <c r="D11" s="7"/>
      <c r="E11" s="7"/>
      <c r="F11" s="7"/>
      <c r="G11" s="7"/>
    </row>
    <row r="12" spans="1:7" ht="12.75">
      <c r="A12" t="s">
        <v>64</v>
      </c>
      <c r="B12" s="7">
        <v>0.267</v>
      </c>
      <c r="C12" s="7">
        <v>0.296</v>
      </c>
      <c r="D12" s="7">
        <v>0.355</v>
      </c>
      <c r="E12" s="7">
        <v>-0.029</v>
      </c>
      <c r="F12" s="8" t="s">
        <v>101</v>
      </c>
      <c r="G12" s="8" t="s">
        <v>102</v>
      </c>
    </row>
    <row r="13" spans="2:7" ht="12.75">
      <c r="B13" s="7"/>
      <c r="C13" s="7"/>
      <c r="D13" s="7"/>
      <c r="E13" s="7"/>
      <c r="F13" s="7"/>
      <c r="G13" s="7"/>
    </row>
    <row r="14" spans="1:7" ht="12.75">
      <c r="A14" t="s">
        <v>65</v>
      </c>
      <c r="B14" s="7">
        <v>125.8</v>
      </c>
      <c r="C14" s="7">
        <v>67</v>
      </c>
      <c r="D14" s="7">
        <v>88.4</v>
      </c>
      <c r="E14" s="7">
        <v>58.8</v>
      </c>
      <c r="F14" s="8" t="s">
        <v>103</v>
      </c>
      <c r="G14" s="7">
        <v>37.4</v>
      </c>
    </row>
    <row r="15" spans="2:7" ht="12.75">
      <c r="B15" s="7"/>
      <c r="C15" s="7"/>
      <c r="D15" s="7"/>
      <c r="E15" s="7"/>
      <c r="F15" s="7"/>
      <c r="G15" s="7"/>
    </row>
    <row r="16" spans="1:7" ht="12.75">
      <c r="A16" t="s">
        <v>66</v>
      </c>
      <c r="B16" s="7">
        <v>22.6</v>
      </c>
      <c r="C16" s="7">
        <v>56.9</v>
      </c>
      <c r="D16" s="7">
        <v>52.8</v>
      </c>
      <c r="E16" s="8">
        <v>-34.3</v>
      </c>
      <c r="F16" s="8">
        <v>4.1</v>
      </c>
      <c r="G16" s="8">
        <v>-30.3</v>
      </c>
    </row>
    <row r="17" spans="1:7" ht="12.75">
      <c r="A17" t="s">
        <v>67</v>
      </c>
      <c r="B17" s="7">
        <v>71.6</v>
      </c>
      <c r="C17" s="7">
        <v>35.2</v>
      </c>
      <c r="D17" s="7">
        <v>30.3</v>
      </c>
      <c r="E17" s="8">
        <v>36.4</v>
      </c>
      <c r="F17" s="8">
        <v>4.9</v>
      </c>
      <c r="G17" s="8">
        <v>41.3</v>
      </c>
    </row>
    <row r="18" spans="1:7" ht="12.75">
      <c r="A18" t="s">
        <v>68</v>
      </c>
      <c r="B18" s="7">
        <v>10.3</v>
      </c>
      <c r="C18" s="7">
        <v>41.1</v>
      </c>
      <c r="D18" s="7">
        <v>40.4</v>
      </c>
      <c r="E18" s="8">
        <v>-30.7</v>
      </c>
      <c r="F18" s="8" t="s">
        <v>79</v>
      </c>
      <c r="G18" s="8">
        <v>-30.1</v>
      </c>
    </row>
    <row r="19" spans="1:7" ht="12.75">
      <c r="A19" t="s">
        <v>69</v>
      </c>
      <c r="B19" s="7">
        <v>51.7</v>
      </c>
      <c r="C19" s="7">
        <v>25.8</v>
      </c>
      <c r="D19" s="7">
        <v>23.7</v>
      </c>
      <c r="E19" s="8">
        <v>25.9</v>
      </c>
      <c r="F19" s="8">
        <v>2.1</v>
      </c>
      <c r="G19" s="8">
        <v>28</v>
      </c>
    </row>
    <row r="20" spans="1:7" ht="12.75">
      <c r="A20" t="s">
        <v>70</v>
      </c>
      <c r="B20" s="7">
        <v>1.1</v>
      </c>
      <c r="C20" s="7">
        <v>0.1</v>
      </c>
      <c r="D20" s="7">
        <v>0.6</v>
      </c>
      <c r="E20" s="8">
        <v>1</v>
      </c>
      <c r="F20" s="8">
        <v>-0.5</v>
      </c>
      <c r="G20" s="8" t="s">
        <v>82</v>
      </c>
    </row>
    <row r="21" spans="1:7" ht="12.75">
      <c r="A21" t="s">
        <v>71</v>
      </c>
      <c r="B21" s="7">
        <v>41.4</v>
      </c>
      <c r="C21" s="7">
        <v>31.6</v>
      </c>
      <c r="D21" s="7">
        <v>33.2</v>
      </c>
      <c r="E21" s="8" t="s">
        <v>110</v>
      </c>
      <c r="F21" s="8" t="s">
        <v>111</v>
      </c>
      <c r="G21" s="8" t="s">
        <v>83</v>
      </c>
    </row>
    <row r="22" spans="1:7" ht="12.75">
      <c r="A22" t="s">
        <v>72</v>
      </c>
      <c r="B22" s="7">
        <v>14.9</v>
      </c>
      <c r="C22" s="7">
        <v>51.7</v>
      </c>
      <c r="D22" s="7">
        <v>44.1</v>
      </c>
      <c r="E22" s="8">
        <v>-36.7</v>
      </c>
      <c r="F22" s="8">
        <v>7.6</v>
      </c>
      <c r="G22" s="8">
        <v>-29.2</v>
      </c>
    </row>
    <row r="23" spans="1:7" ht="12.75">
      <c r="A23" t="s">
        <v>104</v>
      </c>
      <c r="B23" s="7">
        <v>75.9</v>
      </c>
      <c r="C23" s="7">
        <v>20.9</v>
      </c>
      <c r="D23" s="7">
        <v>21.9</v>
      </c>
      <c r="E23" s="8">
        <v>54.9</v>
      </c>
      <c r="F23" s="8" t="s">
        <v>81</v>
      </c>
      <c r="G23" s="8">
        <v>54</v>
      </c>
    </row>
    <row r="24" spans="1:7" ht="12.75">
      <c r="A24" t="s">
        <v>105</v>
      </c>
      <c r="B24" s="7">
        <v>9.2</v>
      </c>
      <c r="C24" s="7">
        <v>27.4</v>
      </c>
      <c r="D24" s="7">
        <v>34</v>
      </c>
      <c r="E24" s="8" t="s">
        <v>80</v>
      </c>
      <c r="F24" s="8">
        <v>-6.6</v>
      </c>
      <c r="G24" s="8">
        <v>-24.8</v>
      </c>
    </row>
    <row r="25" spans="1:8" ht="12.75">
      <c r="A25" t="s">
        <v>106</v>
      </c>
      <c r="B25" s="7">
        <v>39.308</v>
      </c>
      <c r="C25" s="7">
        <v>2.546</v>
      </c>
      <c r="D25" s="7">
        <v>2.227</v>
      </c>
      <c r="E25" s="8">
        <v>36.762</v>
      </c>
      <c r="F25" s="7">
        <v>318</v>
      </c>
      <c r="G25" s="8">
        <v>37.08</v>
      </c>
      <c r="H25" s="7"/>
    </row>
    <row r="26" spans="2:8" ht="12.75">
      <c r="B26" s="7"/>
      <c r="C26" s="7"/>
      <c r="D26" s="7"/>
      <c r="E26" s="8"/>
      <c r="F26" s="8"/>
      <c r="G26" s="8"/>
      <c r="H26" s="7"/>
    </row>
    <row r="27" spans="1:8" ht="12.75">
      <c r="A27" t="s">
        <v>89</v>
      </c>
      <c r="B27" s="7">
        <v>49.307</v>
      </c>
      <c r="C27" s="7">
        <v>2.145</v>
      </c>
      <c r="D27" s="7">
        <v>959</v>
      </c>
      <c r="E27" s="8">
        <v>47.162</v>
      </c>
      <c r="F27" s="8">
        <v>1.186</v>
      </c>
      <c r="G27" s="8">
        <v>48.347</v>
      </c>
      <c r="H27" s="7"/>
    </row>
    <row r="28" spans="2:8" ht="12.75">
      <c r="B28" s="7"/>
      <c r="C28" s="7"/>
      <c r="D28" s="7"/>
      <c r="E28" s="7"/>
      <c r="F28" s="7"/>
      <c r="G28" s="7"/>
      <c r="H28" s="7"/>
    </row>
    <row r="29" spans="1:8" ht="12.75">
      <c r="A29" t="s">
        <v>109</v>
      </c>
      <c r="B29" s="7">
        <v>0.176</v>
      </c>
      <c r="C29" s="7">
        <v>0.17</v>
      </c>
      <c r="D29" s="7">
        <v>0.142</v>
      </c>
      <c r="E29" s="7">
        <v>0.006</v>
      </c>
      <c r="F29" s="7">
        <v>0.028</v>
      </c>
      <c r="G29" s="7">
        <v>0.034</v>
      </c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1:8" ht="12.75">
      <c r="A31" t="s">
        <v>92</v>
      </c>
      <c r="B31" s="7">
        <v>0.441</v>
      </c>
      <c r="C31" s="7">
        <v>0.473</v>
      </c>
      <c r="D31" s="7">
        <v>0.467</v>
      </c>
      <c r="E31" s="7">
        <v>-0.031</v>
      </c>
      <c r="F31" s="7">
        <v>0.006</v>
      </c>
      <c r="G31" s="7">
        <v>-0.025</v>
      </c>
      <c r="H31" s="7"/>
    </row>
    <row r="32" spans="2:8" ht="12.75">
      <c r="B32" s="7"/>
      <c r="C32" s="7"/>
      <c r="D32" s="7"/>
      <c r="E32" s="7"/>
      <c r="F32" s="7"/>
      <c r="G32" s="7"/>
      <c r="H32" s="7"/>
    </row>
    <row r="33" spans="1:8" ht="12.75">
      <c r="A33" t="s">
        <v>91</v>
      </c>
      <c r="B33" s="7">
        <v>0.176</v>
      </c>
      <c r="C33" s="7">
        <v>0.302</v>
      </c>
      <c r="D33" s="7">
        <v>0.315</v>
      </c>
      <c r="E33" s="7">
        <v>-0.127</v>
      </c>
      <c r="F33" s="7">
        <v>-0.012</v>
      </c>
      <c r="G33" s="7">
        <v>-0.139</v>
      </c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1:8" ht="12.75">
      <c r="A35" t="s">
        <v>90</v>
      </c>
      <c r="B35" s="7">
        <v>6.643</v>
      </c>
      <c r="C35" s="7">
        <v>2.698</v>
      </c>
      <c r="D35" s="7">
        <v>1.919</v>
      </c>
      <c r="E35" s="7">
        <v>3945</v>
      </c>
      <c r="F35" s="7">
        <v>0.778</v>
      </c>
      <c r="G35" s="7">
        <v>4723</v>
      </c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1:8" ht="12.75">
      <c r="A37" t="s">
        <v>107</v>
      </c>
      <c r="B37" s="7">
        <v>5.032</v>
      </c>
      <c r="C37" s="7">
        <v>1.186</v>
      </c>
      <c r="D37" s="7">
        <v>0.469</v>
      </c>
      <c r="E37" s="7">
        <v>3845</v>
      </c>
      <c r="F37" s="7">
        <v>0.717</v>
      </c>
      <c r="G37" s="7">
        <v>4562</v>
      </c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1:8" ht="12.75">
      <c r="A39" t="s">
        <v>108</v>
      </c>
      <c r="B39" s="7">
        <v>0.061</v>
      </c>
      <c r="C39" s="7">
        <v>0.072</v>
      </c>
      <c r="D39" s="7">
        <v>0.286</v>
      </c>
      <c r="E39" s="7">
        <v>-0.012</v>
      </c>
      <c r="F39" s="7">
        <v>-0.213</v>
      </c>
      <c r="G39" s="7">
        <v>-0.225</v>
      </c>
      <c r="H39" s="7"/>
    </row>
    <row r="40" spans="2:8" ht="12.75">
      <c r="B40" s="7"/>
      <c r="C40" s="7"/>
      <c r="D40" s="7"/>
      <c r="E40" s="7"/>
      <c r="F40" s="7"/>
      <c r="G40" s="7"/>
      <c r="H40" s="7"/>
    </row>
  </sheetData>
  <mergeCells count="1">
    <mergeCell ref="E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2310" topLeftCell="A1" activePane="topRight" state="split"/>
      <selection pane="topLeft" activeCell="A5" sqref="A5:IV5"/>
      <selection pane="topRight" activeCell="C37" sqref="C37"/>
    </sheetView>
  </sheetViews>
  <sheetFormatPr defaultColWidth="9.140625" defaultRowHeight="12.75"/>
  <cols>
    <col min="3" max="3" width="12.7109375" style="0" customWidth="1"/>
    <col min="4" max="4" width="10.421875" style="0" customWidth="1"/>
    <col min="6" max="7" width="11.421875" style="0" customWidth="1"/>
  </cols>
  <sheetData>
    <row r="1" ht="12.75">
      <c r="A1" t="s">
        <v>39</v>
      </c>
    </row>
    <row r="2" ht="12.75">
      <c r="A2" t="s">
        <v>40</v>
      </c>
    </row>
    <row r="5" s="10" customFormat="1" ht="12.75">
      <c r="G5" s="10" t="s">
        <v>51</v>
      </c>
    </row>
    <row r="6" spans="3:7" s="10" customFormat="1" ht="12.75">
      <c r="C6" s="10" t="s">
        <v>43</v>
      </c>
      <c r="D6" s="10" t="s">
        <v>43</v>
      </c>
      <c r="F6" s="10" t="s">
        <v>49</v>
      </c>
      <c r="G6" s="10" t="s">
        <v>43</v>
      </c>
    </row>
    <row r="7" spans="3:7" s="10" customFormat="1" ht="12.75">
      <c r="C7" s="10" t="s">
        <v>44</v>
      </c>
      <c r="D7" s="10" t="s">
        <v>46</v>
      </c>
      <c r="F7" s="10" t="s">
        <v>47</v>
      </c>
      <c r="G7" s="10" t="s">
        <v>46</v>
      </c>
    </row>
    <row r="8" spans="1:8" s="10" customFormat="1" ht="12.75">
      <c r="A8" s="10" t="s">
        <v>41</v>
      </c>
      <c r="B8" s="10" t="s">
        <v>42</v>
      </c>
      <c r="C8" s="10" t="s">
        <v>45</v>
      </c>
      <c r="D8" s="10" t="s">
        <v>47</v>
      </c>
      <c r="E8" s="10" t="s">
        <v>48</v>
      </c>
      <c r="F8" s="10" t="s">
        <v>50</v>
      </c>
      <c r="G8" s="10" t="s">
        <v>50</v>
      </c>
      <c r="H8" s="10" t="s">
        <v>42</v>
      </c>
    </row>
    <row r="9" spans="1:8" ht="12.75">
      <c r="A9">
        <v>1980</v>
      </c>
      <c r="B9" s="11">
        <v>22</v>
      </c>
      <c r="C9" s="12">
        <v>5461</v>
      </c>
      <c r="D9" s="11">
        <v>-1292</v>
      </c>
      <c r="E9" s="13">
        <v>0.0063</v>
      </c>
      <c r="F9" s="14">
        <v>0.0099</v>
      </c>
      <c r="G9" s="11">
        <v>-662</v>
      </c>
      <c r="H9" s="11">
        <v>12</v>
      </c>
    </row>
    <row r="10" spans="1:8" ht="12.75">
      <c r="A10">
        <v>1981</v>
      </c>
      <c r="B10" s="11">
        <v>113</v>
      </c>
      <c r="C10" s="12">
        <v>33172</v>
      </c>
      <c r="D10" s="11">
        <v>-4781</v>
      </c>
      <c r="E10" s="13">
        <v>-0.0089</v>
      </c>
      <c r="F10" s="14">
        <v>0.0025</v>
      </c>
      <c r="G10" s="11">
        <v>-153</v>
      </c>
      <c r="H10" s="11">
        <v>35</v>
      </c>
    </row>
    <row r="11" spans="1:8" ht="12.75">
      <c r="A11">
        <v>1982</v>
      </c>
      <c r="B11" s="11">
        <v>149</v>
      </c>
      <c r="C11" s="12">
        <v>29851</v>
      </c>
      <c r="D11" s="11">
        <v>1128</v>
      </c>
      <c r="E11" s="13">
        <v>0.0086</v>
      </c>
      <c r="F11" s="14">
        <v>0.0407</v>
      </c>
      <c r="G11" s="11">
        <v>1014</v>
      </c>
      <c r="H11" s="11">
        <v>39</v>
      </c>
    </row>
    <row r="12" spans="1:8" ht="12.75">
      <c r="A12">
        <v>1983</v>
      </c>
      <c r="B12" s="11">
        <v>214</v>
      </c>
      <c r="C12" s="12">
        <v>31587</v>
      </c>
      <c r="D12" s="11">
        <v>-152</v>
      </c>
      <c r="E12" s="13">
        <v>0.0036</v>
      </c>
      <c r="F12" s="14">
        <v>0.0007</v>
      </c>
      <c r="G12" s="11">
        <v>-939</v>
      </c>
      <c r="H12" s="11">
        <v>32</v>
      </c>
    </row>
    <row r="13" spans="1:8" ht="12.75">
      <c r="A13">
        <v>1984</v>
      </c>
      <c r="B13" s="11">
        <v>281</v>
      </c>
      <c r="C13" s="12">
        <v>46925</v>
      </c>
      <c r="D13" s="11">
        <v>324</v>
      </c>
      <c r="E13" s="13">
        <v>0.01</v>
      </c>
      <c r="F13" s="14">
        <v>0.0354</v>
      </c>
      <c r="G13" s="11">
        <v>4310</v>
      </c>
      <c r="H13" s="11">
        <v>48</v>
      </c>
    </row>
    <row r="14" spans="1:8" ht="12.75">
      <c r="A14">
        <v>1985</v>
      </c>
      <c r="B14" s="11">
        <v>157</v>
      </c>
      <c r="C14" s="12">
        <v>69116</v>
      </c>
      <c r="D14" s="11">
        <v>221</v>
      </c>
      <c r="E14" s="13">
        <v>-0.0043</v>
      </c>
      <c r="F14" s="14">
        <v>0.0256</v>
      </c>
      <c r="G14" s="11">
        <v>3947</v>
      </c>
      <c r="H14" s="11">
        <v>57</v>
      </c>
    </row>
    <row r="15" spans="1:8" ht="12.75">
      <c r="A15">
        <v>1986</v>
      </c>
      <c r="B15" s="11">
        <v>245</v>
      </c>
      <c r="C15" s="12">
        <v>62029</v>
      </c>
      <c r="D15" s="11">
        <v>188</v>
      </c>
      <c r="E15" s="13">
        <v>0.0124</v>
      </c>
      <c r="F15" s="14">
        <v>0.0251</v>
      </c>
      <c r="G15" s="11">
        <v>1864</v>
      </c>
      <c r="H15" s="11">
        <v>45</v>
      </c>
    </row>
    <row r="16" spans="1:8" ht="12.75">
      <c r="A16">
        <v>1987</v>
      </c>
      <c r="B16" s="11">
        <v>216</v>
      </c>
      <c r="C16" s="12">
        <v>52364</v>
      </c>
      <c r="D16" s="11">
        <v>-1028</v>
      </c>
      <c r="E16" s="13">
        <v>0.0108</v>
      </c>
      <c r="F16" s="14">
        <v>0.0286</v>
      </c>
      <c r="G16" s="11">
        <v>2977</v>
      </c>
      <c r="H16" s="11">
        <v>55</v>
      </c>
    </row>
    <row r="17" spans="1:8" ht="12.75">
      <c r="A17">
        <v>1988</v>
      </c>
      <c r="B17" s="11">
        <v>225</v>
      </c>
      <c r="C17" s="12">
        <v>66762</v>
      </c>
      <c r="D17" s="11">
        <v>-399</v>
      </c>
      <c r="E17" s="13">
        <v>0.0039</v>
      </c>
      <c r="F17" s="14">
        <v>0.0276</v>
      </c>
      <c r="G17" s="11">
        <v>-492</v>
      </c>
      <c r="H17" s="11">
        <v>53</v>
      </c>
    </row>
    <row r="18" spans="1:8" ht="12.75">
      <c r="A18">
        <v>1989</v>
      </c>
      <c r="B18" s="11">
        <v>304</v>
      </c>
      <c r="C18" s="12">
        <v>52808</v>
      </c>
      <c r="D18" s="11">
        <v>-1258</v>
      </c>
      <c r="E18" s="13">
        <v>0.0063</v>
      </c>
      <c r="F18" s="14">
        <v>0.0212</v>
      </c>
      <c r="G18" s="11">
        <v>926</v>
      </c>
      <c r="H18" s="11">
        <v>39</v>
      </c>
    </row>
    <row r="19" spans="1:8" ht="12.75">
      <c r="A19">
        <v>1990</v>
      </c>
      <c r="B19" s="11">
        <v>256</v>
      </c>
      <c r="C19" s="12">
        <v>32530</v>
      </c>
      <c r="D19" s="11">
        <v>2806</v>
      </c>
      <c r="E19" s="13">
        <v>0.0095</v>
      </c>
      <c r="F19" s="14">
        <v>0.0252</v>
      </c>
      <c r="G19" s="11">
        <v>-1194</v>
      </c>
      <c r="H19" s="11">
        <v>33</v>
      </c>
    </row>
    <row r="20" spans="1:8" ht="12.75">
      <c r="A20">
        <v>1991</v>
      </c>
      <c r="B20" s="11">
        <v>304</v>
      </c>
      <c r="C20" s="12">
        <v>32875</v>
      </c>
      <c r="D20" s="11">
        <v>1539</v>
      </c>
      <c r="E20" s="13">
        <v>0.0279</v>
      </c>
      <c r="F20" s="14">
        <v>0.0235</v>
      </c>
      <c r="G20" s="11">
        <v>2329</v>
      </c>
      <c r="H20" s="11">
        <v>35</v>
      </c>
    </row>
    <row r="21" spans="1:8" ht="12.75">
      <c r="A21">
        <v>1992</v>
      </c>
      <c r="B21" s="11">
        <v>475</v>
      </c>
      <c r="C21" s="12">
        <v>41278</v>
      </c>
      <c r="D21" s="11">
        <v>-1295</v>
      </c>
      <c r="E21" s="13">
        <v>0.0186</v>
      </c>
      <c r="F21" s="14">
        <v>0.0102</v>
      </c>
      <c r="G21" s="11">
        <v>-996</v>
      </c>
      <c r="H21" s="11">
        <v>37</v>
      </c>
    </row>
    <row r="22" spans="1:8" ht="12.75">
      <c r="A22">
        <v>1993</v>
      </c>
      <c r="B22" s="11">
        <v>633</v>
      </c>
      <c r="C22" s="12">
        <v>71178</v>
      </c>
      <c r="D22" s="11">
        <v>2627</v>
      </c>
      <c r="E22" s="13">
        <v>0.0182</v>
      </c>
      <c r="F22" s="14">
        <v>0.0167</v>
      </c>
      <c r="G22" s="11">
        <v>364</v>
      </c>
      <c r="H22" s="11">
        <v>65</v>
      </c>
    </row>
    <row r="23" spans="1:8" ht="12.75">
      <c r="A23">
        <v>1994</v>
      </c>
      <c r="B23" s="11">
        <v>804</v>
      </c>
      <c r="C23" s="12">
        <v>110213</v>
      </c>
      <c r="D23" s="11">
        <v>-3189</v>
      </c>
      <c r="E23" s="13">
        <v>0.0153</v>
      </c>
      <c r="F23" s="14">
        <v>0.0097</v>
      </c>
      <c r="G23" s="11">
        <v>4233</v>
      </c>
      <c r="H23" s="11">
        <v>110</v>
      </c>
    </row>
    <row r="24" spans="1:8" ht="12.75">
      <c r="A24">
        <v>1995</v>
      </c>
      <c r="B24" s="11">
        <v>896</v>
      </c>
      <c r="C24" s="12">
        <v>164857</v>
      </c>
      <c r="D24" s="11">
        <v>5439</v>
      </c>
      <c r="E24" s="13">
        <v>0.0126</v>
      </c>
      <c r="F24" s="14">
        <v>0.014</v>
      </c>
      <c r="G24" s="11">
        <v>10236</v>
      </c>
      <c r="H24" s="11">
        <v>151</v>
      </c>
    </row>
    <row r="25" spans="1:8" ht="12.75">
      <c r="A25">
        <v>1996</v>
      </c>
      <c r="B25" s="11">
        <v>1076</v>
      </c>
      <c r="C25" s="12">
        <v>214611</v>
      </c>
      <c r="D25" s="11">
        <v>13305</v>
      </c>
      <c r="E25" s="13">
        <v>0.0157</v>
      </c>
      <c r="F25" s="14">
        <v>0.027</v>
      </c>
      <c r="G25" s="11">
        <v>18322</v>
      </c>
      <c r="H25" s="11">
        <v>162</v>
      </c>
    </row>
    <row r="26" spans="1:8" ht="12.75">
      <c r="A26">
        <v>1997</v>
      </c>
      <c r="B26" s="11">
        <v>1517</v>
      </c>
      <c r="C26" s="12">
        <v>303720</v>
      </c>
      <c r="D26" s="11">
        <v>5211</v>
      </c>
      <c r="E26" s="13">
        <v>0.0136</v>
      </c>
      <c r="F26" s="14">
        <v>0.0166</v>
      </c>
      <c r="G26" s="11">
        <v>9021</v>
      </c>
      <c r="H26" s="11">
        <v>230</v>
      </c>
    </row>
    <row r="27" spans="1:8" ht="12.75">
      <c r="A27">
        <v>1998</v>
      </c>
      <c r="B27" s="11">
        <v>1508</v>
      </c>
      <c r="C27" s="12">
        <v>560497</v>
      </c>
      <c r="D27" s="11">
        <v>-18829</v>
      </c>
      <c r="E27" s="13">
        <v>0.0094</v>
      </c>
      <c r="F27" s="14">
        <v>0.0058</v>
      </c>
      <c r="G27" s="11">
        <v>-284</v>
      </c>
      <c r="H27" s="11">
        <v>223</v>
      </c>
    </row>
    <row r="28" spans="1:8" ht="12.75">
      <c r="A28">
        <v>1999</v>
      </c>
      <c r="B28" s="11">
        <v>1115</v>
      </c>
      <c r="C28" s="12">
        <v>632016</v>
      </c>
      <c r="D28" s="11">
        <v>-26616</v>
      </c>
      <c r="E28" s="13">
        <v>0.0086</v>
      </c>
      <c r="F28" s="14">
        <v>0.0112</v>
      </c>
      <c r="G28" s="11">
        <v>-25893</v>
      </c>
      <c r="H28" s="11">
        <v>214</v>
      </c>
    </row>
    <row r="29" spans="1:8" ht="12.75">
      <c r="A29">
        <v>2000</v>
      </c>
      <c r="B29" s="11">
        <v>885</v>
      </c>
      <c r="C29" s="12">
        <v>549011</v>
      </c>
      <c r="D29" s="11">
        <v>-151127</v>
      </c>
      <c r="E29" s="13">
        <v>0.0036</v>
      </c>
      <c r="F29" s="14">
        <v>-0.0054</v>
      </c>
      <c r="G29" s="11">
        <v>-78652</v>
      </c>
      <c r="H29" s="11">
        <v>161</v>
      </c>
    </row>
    <row r="30" spans="1:8" ht="12.75">
      <c r="A30">
        <v>2001</v>
      </c>
      <c r="B30" s="11">
        <v>628</v>
      </c>
      <c r="C30" s="12">
        <v>250321</v>
      </c>
      <c r="D30" s="11">
        <v>-43382</v>
      </c>
      <c r="E30" s="13">
        <v>0.0026</v>
      </c>
      <c r="F30" s="14">
        <v>-0.0055</v>
      </c>
      <c r="G30" s="11">
        <v>-28843</v>
      </c>
      <c r="H30" s="11">
        <v>131</v>
      </c>
    </row>
    <row r="31" spans="1:8" ht="12.75">
      <c r="A31" t="s">
        <v>52</v>
      </c>
      <c r="B31" s="11">
        <v>2182</v>
      </c>
      <c r="C31" s="12">
        <v>482604</v>
      </c>
      <c r="D31" s="11">
        <v>-4244</v>
      </c>
      <c r="E31" s="13">
        <v>0.0064</v>
      </c>
      <c r="F31" s="14">
        <v>0.0241</v>
      </c>
      <c r="G31" s="11">
        <v>11599</v>
      </c>
      <c r="H31" s="11">
        <v>448</v>
      </c>
    </row>
    <row r="32" spans="1:8" ht="12.75">
      <c r="A32" t="s">
        <v>53</v>
      </c>
      <c r="B32" s="11">
        <v>9841</v>
      </c>
      <c r="C32" s="12">
        <v>2930576</v>
      </c>
      <c r="D32" s="11">
        <v>-216316</v>
      </c>
      <c r="E32" s="13">
        <v>0.012</v>
      </c>
      <c r="F32" s="14">
        <v>0.0104</v>
      </c>
      <c r="G32" s="11">
        <v>-90163</v>
      </c>
      <c r="H32" s="11">
        <v>1519</v>
      </c>
    </row>
    <row r="33" spans="1:8" ht="12.75">
      <c r="A33" t="s">
        <v>54</v>
      </c>
      <c r="B33" s="11">
        <v>4136</v>
      </c>
      <c r="C33" s="12">
        <v>1991845</v>
      </c>
      <c r="D33" s="11">
        <v>-239954</v>
      </c>
      <c r="E33" s="13">
        <v>0.0069</v>
      </c>
      <c r="F33" s="14">
        <v>0.0029</v>
      </c>
      <c r="G33" s="11">
        <v>-133672</v>
      </c>
      <c r="H33" s="11">
        <v>729</v>
      </c>
    </row>
    <row r="34" spans="1:8" ht="12.75">
      <c r="A34" t="s">
        <v>55</v>
      </c>
      <c r="B34" s="11">
        <v>12023</v>
      </c>
      <c r="C34" s="12">
        <v>3413180</v>
      </c>
      <c r="D34" s="11">
        <v>-220560</v>
      </c>
      <c r="E34" s="13">
        <v>0.011</v>
      </c>
      <c r="F34" s="14">
        <v>0.0135</v>
      </c>
      <c r="G34" s="11">
        <v>-78564</v>
      </c>
      <c r="H34" s="11">
        <v>1967</v>
      </c>
    </row>
    <row r="35" ht="12.75">
      <c r="B35" s="11"/>
    </row>
    <row r="36" spans="1:4" ht="12.75">
      <c r="A36" t="s">
        <v>113</v>
      </c>
      <c r="B36" s="11">
        <f>B32-B33</f>
        <v>5705</v>
      </c>
      <c r="C36" s="11">
        <f>C32-C33</f>
        <v>938731</v>
      </c>
      <c r="D36" s="11">
        <f>D32-D33</f>
        <v>23638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PFernandez</cp:lastModifiedBy>
  <cp:lastPrinted>2003-12-23T08:41:57Z</cp:lastPrinted>
  <dcterms:created xsi:type="dcterms:W3CDTF">2003-12-22T12:08:48Z</dcterms:created>
  <dcterms:modified xsi:type="dcterms:W3CDTF">2003-12-28T10:53:03Z</dcterms:modified>
  <cp:category/>
  <cp:version/>
  <cp:contentType/>
  <cp:contentStatus/>
</cp:coreProperties>
</file>